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0" yWindow="0" windowWidth="28800" windowHeight="12585"/>
  </bookViews>
  <sheets>
    <sheet name="Age of Active Pending Caseloads" sheetId="1" r:id="rId1"/>
  </sheets>
  <definedNames>
    <definedName name="_xlnm.Print_Area" localSheetId="0">'Age of Active Pending Caseloads'!$A$1:$S$61</definedName>
  </definedNames>
  <calcPr calcId="152511"/>
</workbook>
</file>

<file path=xl/calcChain.xml><?xml version="1.0" encoding="utf-8"?>
<calcChain xmlns="http://schemas.openxmlformats.org/spreadsheetml/2006/main">
  <c r="O24" i="1" l="1"/>
  <c r="Q24" i="1"/>
  <c r="Q25" i="1" s="1"/>
  <c r="Q26" i="1" s="1"/>
  <c r="O26" i="1"/>
  <c r="O28" i="1"/>
  <c r="O30" i="1"/>
  <c r="E34" i="1"/>
  <c r="G32" i="1" s="1"/>
  <c r="M34" i="1"/>
  <c r="O25" i="1" s="1"/>
  <c r="Q27" i="1" l="1"/>
  <c r="Q28" i="1" s="1"/>
  <c r="Q29" i="1" s="1"/>
  <c r="Q30" i="1" s="1"/>
  <c r="O29" i="1"/>
  <c r="O27" i="1"/>
  <c r="G31" i="1"/>
  <c r="G30" i="1"/>
  <c r="G29" i="1"/>
  <c r="G28" i="1"/>
  <c r="G27" i="1"/>
  <c r="G26" i="1"/>
  <c r="G25" i="1"/>
  <c r="G24" i="1"/>
  <c r="I24" i="1" s="1"/>
  <c r="I25" i="1" s="1"/>
  <c r="I26" i="1" s="1"/>
  <c r="I27" i="1" l="1"/>
  <c r="I28" i="1" s="1"/>
  <c r="I29" i="1" s="1"/>
  <c r="I30" i="1" s="1"/>
  <c r="I31" i="1" s="1"/>
  <c r="I32" i="1" s="1"/>
</calcChain>
</file>

<file path=xl/sharedStrings.xml><?xml version="1.0" encoding="utf-8"?>
<sst xmlns="http://schemas.openxmlformats.org/spreadsheetml/2006/main" count="41" uniqueCount="32">
  <si>
    <t>Age</t>
  </si>
  <si>
    <t>(Days)</t>
  </si>
  <si>
    <t>Number</t>
  </si>
  <si>
    <t>of Cases</t>
  </si>
  <si>
    <t>Percent</t>
  </si>
  <si>
    <t>Cumulative</t>
  </si>
  <si>
    <t>Total</t>
  </si>
  <si>
    <t>Age of Active Pending Caseloads</t>
  </si>
  <si>
    <t>Measure 4</t>
  </si>
  <si>
    <t xml:space="preserve"> </t>
  </si>
  <si>
    <t>Worksheet Instructions</t>
  </si>
  <si>
    <t xml:space="preserve">a. Use this spreadsheet to enter data and have the results automatically plotted.  </t>
  </si>
  <si>
    <t>Graph Interpretation</t>
  </si>
  <si>
    <t xml:space="preserve">a. The graphs below automatically update as the survey inputs are completed in this worksheet.  </t>
  </si>
  <si>
    <t>c. All white colored cells with black text are locked.</t>
  </si>
  <si>
    <t xml:space="preserve">b. Data may only be entered in the gray cells.  An acceptable input will change the cell color from gray to white and the input text color will turn to blue.     </t>
  </si>
  <si>
    <t>0 - 75</t>
  </si>
  <si>
    <t>76 - 150</t>
  </si>
  <si>
    <t>151 - 225</t>
  </si>
  <si>
    <t>226 - 300</t>
  </si>
  <si>
    <t>301 - 375</t>
  </si>
  <si>
    <t>376 - 450</t>
  </si>
  <si>
    <t>451 - 525</t>
  </si>
  <si>
    <t>526 - 600</t>
  </si>
  <si>
    <t>Over 600</t>
  </si>
  <si>
    <t>0-55</t>
  </si>
  <si>
    <t>56-110</t>
  </si>
  <si>
    <t>111-165</t>
  </si>
  <si>
    <t>166-220</t>
  </si>
  <si>
    <t>221-275</t>
  </si>
  <si>
    <t>276-330</t>
  </si>
  <si>
    <t>Over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</si>
</sst>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%"/>
  </numFmts>
  <fonts count="16" x14ac:knownFonts="1">
    <font>
      <sz val="8"/>
      <name val="Arial"/>
    </font>
    <font>
      <sz val="8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/>
      <sz val="10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E87A4"/>
        <bgColor indexed="64"/>
      </patternFill>
    </fill>
  </fills>
  <borders count="5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/>
      <right/>
      <top/>
      <bottom style="medium">
        <color indexed="1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4" fillId="0" borderId="0" xfId="0" applyFont="1" applyFill="1" applyAlignment="1" applyProtection="1">
      <alignment horizontal="center" textRotation="90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quotePrefix="1" applyFont="1" applyFill="1" applyBorder="1" applyAlignment="1" applyProtection="1">
      <alignment horizontal="center" vertical="center"/>
      <protection hidden="1"/>
    </xf>
    <xf numFmtId="0" fontId="5" fillId="0" borderId="3" xfId="0" quotePrefix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 indent="2"/>
      <protection hidden="1"/>
    </xf>
    <xf numFmtId="164" fontId="7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Protection="1">
      <protection hidden="1"/>
    </xf>
    <xf numFmtId="0" fontId="6" fillId="0" borderId="0" xfId="0" applyFont="1" applyFill="1" applyProtection="1"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NumberFormat="1" applyFont="1" applyFill="1" applyProtection="1"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 indent="2"/>
      <protection hidden="1"/>
    </xf>
    <xf numFmtId="0" fontId="6" fillId="0" borderId="0" xfId="0" applyNumberFormat="1" applyFont="1" applyFill="1" applyAlignment="1" applyProtection="1">
      <alignment horizontal="right" indent="3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protection hidden="1"/>
    </xf>
    <xf numFmtId="0" fontId="1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 textRotation="90"/>
      <protection hidden="1"/>
    </xf>
    <xf numFmtId="0" fontId="1" fillId="4" borderId="0" xfId="0" applyFont="1" applyFill="1" applyProtection="1">
      <protection hidden="1"/>
    </xf>
    <xf numFmtId="0" fontId="1" fillId="0" borderId="0" xfId="0" applyFont="1" applyFill="1" applyProtection="1">
      <protection locked="0" hidden="1"/>
    </xf>
    <xf numFmtId="0" fontId="1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quotePrefix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1">
    <cellStyle name="Normal" xfId="0" builtinId="0"/>
  </cellStyles>
  <dxfs count="3">
    <dxf>
      <fill>
        <patternFill>
          <bgColor theme="0" tint="-0.34998626667073579"/>
        </patternFill>
      </fill>
    </dxf>
    <dxf>
      <font>
        <b/>
        <i val="0"/>
        <color rgb="FF5E87A4"/>
      </font>
    </dxf>
    <dxf>
      <font>
        <color rgb="FF5E87A4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5E87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5E87A4"/>
                </a:solidFill>
              </a:defRPr>
            </a:pPr>
            <a:r>
              <a:rPr lang="en-US" b="1" i="0" baseline="0">
                <a:solidFill>
                  <a:srgbClr val="5E87A4"/>
                </a:solidFill>
              </a:rPr>
              <a:t>Age of Active Pending [enter Case Type]</a:t>
            </a:r>
          </a:p>
        </c:rich>
      </c:tx>
      <c:layout>
        <c:manualLayout>
          <c:xMode val="edge"/>
          <c:yMode val="edge"/>
          <c:x val="0.19504520103112735"/>
          <c:y val="1.63990469183834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3079646000586"/>
          <c:y val="0.11147540983606558"/>
          <c:w val="0.87729152667255372"/>
          <c:h val="0.649180327868852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E87A4"/>
            </a:solidFill>
            <a:ln w="25400">
              <a:noFill/>
            </a:ln>
          </c:spPr>
          <c:invertIfNegative val="0"/>
          <c:cat>
            <c:strRef>
              <c:f>'Age of Active Pending Caseloads'!$C$24:$C$32</c:f>
              <c:strCache>
                <c:ptCount val="9"/>
                <c:pt idx="0">
                  <c:v>0 - 75</c:v>
                </c:pt>
                <c:pt idx="1">
                  <c:v>76 - 150</c:v>
                </c:pt>
                <c:pt idx="2">
                  <c:v>151 - 225</c:v>
                </c:pt>
                <c:pt idx="3">
                  <c:v>226 - 300</c:v>
                </c:pt>
                <c:pt idx="4">
                  <c:v>301 - 375</c:v>
                </c:pt>
                <c:pt idx="5">
                  <c:v>376 - 450</c:v>
                </c:pt>
                <c:pt idx="6">
                  <c:v>451 - 525</c:v>
                </c:pt>
                <c:pt idx="7">
                  <c:v>526 - 600</c:v>
                </c:pt>
                <c:pt idx="8">
                  <c:v>Over 600</c:v>
                </c:pt>
              </c:strCache>
            </c:strRef>
          </c:cat>
          <c:val>
            <c:numRef>
              <c:f>'Age of Active Pending Caseloads'!$E$24:$E$32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72272"/>
        <c:axId val="550778936"/>
      </c:barChart>
      <c:catAx>
        <c:axId val="55077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42970338577446798"/>
              <c:y val="0.89836065573770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60" b="1" i="0" baseline="0">
                <a:solidFill>
                  <a:srgbClr val="5E87A4"/>
                </a:solidFill>
              </a:rPr>
              <a:t>Age of Active Pending [enter Case Type]</a:t>
            </a:r>
          </a:p>
        </c:rich>
      </c:tx>
      <c:layout>
        <c:manualLayout>
          <c:xMode val="edge"/>
          <c:yMode val="edge"/>
          <c:x val="0.19316827948071702"/>
          <c:y val="7.03354100637480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1099363586413"/>
          <c:y val="0.1702127659574468"/>
          <c:w val="0.86265161738942187"/>
          <c:h val="0.65349544072948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E87A4"/>
            </a:solidFill>
            <a:ln w="25400">
              <a:noFill/>
            </a:ln>
          </c:spPr>
          <c:invertIfNegative val="0"/>
          <c:cat>
            <c:strRef>
              <c:f>'Age of Active Pending Caseloads'!$K$24:$K$30</c:f>
              <c:strCache>
                <c:ptCount val="7"/>
                <c:pt idx="0">
                  <c:v>0-55</c:v>
                </c:pt>
                <c:pt idx="1">
                  <c:v>56-110</c:v>
                </c:pt>
                <c:pt idx="2">
                  <c:v>111-165</c:v>
                </c:pt>
                <c:pt idx="3">
                  <c:v>166-220</c:v>
                </c:pt>
                <c:pt idx="4">
                  <c:v>221-275</c:v>
                </c:pt>
                <c:pt idx="5">
                  <c:v>276-330</c:v>
                </c:pt>
                <c:pt idx="6">
                  <c:v>Over 330</c:v>
                </c:pt>
              </c:strCache>
            </c:strRef>
          </c:cat>
          <c:val>
            <c:numRef>
              <c:f>'Age of Active Pending Caseloads'!$M$24:$M$30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66784"/>
        <c:axId val="550767176"/>
      </c:barChart>
      <c:catAx>
        <c:axId val="5507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2289218149023609"/>
              <c:y val="0.9057750759878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67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17</xdr:row>
      <xdr:rowOff>28575</xdr:rowOff>
    </xdr:from>
    <xdr:to>
      <xdr:col>9</xdr:col>
      <xdr:colOff>238125</xdr:colOff>
      <xdr:row>57</xdr:row>
      <xdr:rowOff>28575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885825" y="3124200"/>
          <a:ext cx="3990975" cy="6762750"/>
        </a:xfrm>
        <a:prstGeom prst="roundRect">
          <a:avLst>
            <a:gd name="adj" fmla="val 542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36</xdr:row>
      <xdr:rowOff>116417</xdr:rowOff>
    </xdr:from>
    <xdr:to>
      <xdr:col>9</xdr:col>
      <xdr:colOff>232835</xdr:colOff>
      <xdr:row>57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571500</xdr:colOff>
      <xdr:row>35</xdr:row>
      <xdr:rowOff>57150</xdr:rowOff>
    </xdr:from>
    <xdr:to>
      <xdr:col>17</xdr:col>
      <xdr:colOff>28575</xdr:colOff>
      <xdr:row>57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57150</xdr:rowOff>
    </xdr:to>
    <xdr:pic>
      <xdr:nvPicPr>
        <xdr:cNvPr id="1029" name="Picture 5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04850"/>
          <a:ext cx="51435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533400</xdr:colOff>
      <xdr:row>17</xdr:row>
      <xdr:rowOff>28575</xdr:rowOff>
    </xdr:from>
    <xdr:to>
      <xdr:col>17</xdr:col>
      <xdr:colOff>142875</xdr:colOff>
      <xdr:row>57</xdr:row>
      <xdr:rowOff>28575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5172075" y="3124200"/>
          <a:ext cx="4095750" cy="6762750"/>
        </a:xfrm>
        <a:prstGeom prst="roundRect">
          <a:avLst>
            <a:gd name="adj" fmla="val 636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190500</xdr:rowOff>
    </xdr:from>
    <xdr:to>
      <xdr:col>18</xdr:col>
      <xdr:colOff>19050</xdr:colOff>
      <xdr:row>11</xdr:row>
      <xdr:rowOff>123825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895350" y="600075"/>
          <a:ext cx="8391525" cy="147637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885825</xdr:colOff>
      <xdr:row>12</xdr:row>
      <xdr:rowOff>123825</xdr:rowOff>
    </xdr:from>
    <xdr:to>
      <xdr:col>18</xdr:col>
      <xdr:colOff>19050</xdr:colOff>
      <xdr:row>16</xdr:row>
      <xdr:rowOff>28575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885825" y="2266950"/>
          <a:ext cx="8401050" cy="66675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0.01233</cdr:x>
      <cdr:y>0.25358</cdr:y>
    </cdr:from>
    <cdr:to>
      <cdr:x>0.10202</cdr:x>
      <cdr:y>0.68331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11" y="742258"/>
          <a:ext cx="432283" cy="1252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</a:p>
        <a:p xmlns:a="http://schemas.openxmlformats.org/drawingml/2006/main"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0.01885</cdr:x>
      <cdr:y>0.32982</cdr:y>
    </cdr:from>
    <cdr:to>
      <cdr:x>0.17134</cdr:x>
      <cdr:y>0.64788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70" y="1039876"/>
          <a:ext cx="604242" cy="999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H61"/>
  <sheetViews>
    <sheetView showGridLines="0" tabSelected="1" zoomScale="90" workbookViewId="0">
      <selection activeCell="V39" sqref="V39"/>
    </sheetView>
  </sheetViews>
  <sheetFormatPr defaultRowHeight="11.25" x14ac:dyDescent="0.2"/>
  <cols>
    <col min="1" max="1" width="15.6640625" style="1" customWidth="1"/>
    <col min="2" max="2" width="1.6640625" style="1" customWidth="1"/>
    <col min="3" max="3" width="14.83203125" style="1" customWidth="1"/>
    <col min="4" max="4" width="1.83203125" style="1" customWidth="1"/>
    <col min="5" max="5" width="13.83203125" style="1" customWidth="1"/>
    <col min="6" max="6" width="1.83203125" style="1" customWidth="1"/>
    <col min="7" max="7" width="14.83203125" style="1" customWidth="1"/>
    <col min="8" max="8" width="1.83203125" style="1" customWidth="1"/>
    <col min="9" max="9" width="14.83203125" style="1" customWidth="1"/>
    <col min="10" max="10" width="12.6640625" style="1" customWidth="1"/>
    <col min="11" max="11" width="15.5" style="1" customWidth="1"/>
    <col min="12" max="12" width="1.83203125" style="1" customWidth="1"/>
    <col min="13" max="13" width="14.83203125" style="1" customWidth="1"/>
    <col min="14" max="14" width="1.83203125" style="1" customWidth="1"/>
    <col min="15" max="15" width="15.33203125" style="1" customWidth="1"/>
    <col min="16" max="16" width="1.83203125" style="1" customWidth="1"/>
    <col min="17" max="17" width="14.83203125" style="1" customWidth="1"/>
    <col min="18" max="18" width="2.33203125" style="1" customWidth="1"/>
    <col min="19" max="16384" width="9.33203125" style="1"/>
  </cols>
  <sheetData>
    <row r="1" spans="1:112" ht="22.5" customHeight="1" x14ac:dyDescent="0.2">
      <c r="A1" s="7" t="s">
        <v>8</v>
      </c>
      <c r="B1" s="37"/>
      <c r="C1" s="38" t="s">
        <v>7</v>
      </c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0"/>
      <c r="Q1" s="40"/>
      <c r="R1" s="40"/>
      <c r="S1" s="8"/>
    </row>
    <row r="2" spans="1:112" ht="2.25" customHeight="1" x14ac:dyDescent="0.35">
      <c r="A2" s="9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12" ht="2.25" customHeight="1" x14ac:dyDescent="0.2">
      <c r="A3" s="1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0"/>
    </row>
    <row r="4" spans="1:112" ht="5.25" customHeight="1" x14ac:dyDescent="0.2">
      <c r="A4" s="12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0"/>
    </row>
    <row r="5" spans="1:112" s="4" customFormat="1" ht="21" customHeight="1" x14ac:dyDescent="0.2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112" s="4" customFormat="1" ht="15" customHeight="1" x14ac:dyDescent="0.2">
      <c r="A6" s="13"/>
      <c r="B6" s="13"/>
      <c r="C6" s="15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12" s="4" customFormat="1" ht="15" customHeight="1" x14ac:dyDescent="0.2">
      <c r="A7" s="13"/>
      <c r="B7" s="13"/>
      <c r="C7" s="16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112" s="4" customFormat="1" ht="25.5" customHeight="1" x14ac:dyDescent="0.2">
      <c r="A8" s="13"/>
      <c r="B8" s="13"/>
      <c r="C8" s="47" t="s">
        <v>15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4"/>
      <c r="S8" s="1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112" s="4" customFormat="1" ht="15" customHeight="1" x14ac:dyDescent="0.2">
      <c r="A9" s="13"/>
      <c r="B9" s="13"/>
      <c r="C9" s="16" t="s">
        <v>14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  <c r="S9" s="1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112" s="4" customFormat="1" ht="1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12" s="4" customFormat="1" ht="1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112" s="4" customFormat="1" ht="15" customHeight="1" x14ac:dyDescent="0.25">
      <c r="A12" s="13"/>
      <c r="B12" s="13"/>
      <c r="C12" s="14"/>
      <c r="D12" s="13"/>
      <c r="E12" s="17"/>
      <c r="F12" s="17"/>
      <c r="G12" s="17"/>
      <c r="H12" s="17"/>
      <c r="I12" s="17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112" s="4" customFormat="1" ht="15" customHeight="1" x14ac:dyDescent="0.2">
      <c r="A13" s="13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112" s="4" customFormat="1" ht="15" customHeight="1" x14ac:dyDescent="0.2">
      <c r="A14" s="13"/>
      <c r="B14" s="13"/>
      <c r="C14" s="15" t="s">
        <v>12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  <c r="S14" s="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112" s="4" customFormat="1" ht="15" customHeight="1" x14ac:dyDescent="0.2">
      <c r="A15" s="13"/>
      <c r="B15" s="13"/>
      <c r="C15" s="16" t="s">
        <v>13</v>
      </c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14"/>
      <c r="S15" s="1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112" s="4" customFormat="1" ht="15" customHeight="1" x14ac:dyDescent="0.2">
      <c r="A16" s="13"/>
      <c r="B16" s="13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5" customHeight="1" x14ac:dyDescent="0.2">
      <c r="A17" s="13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">
      <c r="A18" s="1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32" ht="18" customHeight="1" thickBot="1" x14ac:dyDescent="0.25">
      <c r="A19" s="18"/>
      <c r="B19" s="19"/>
      <c r="C19" s="45"/>
      <c r="D19" s="46"/>
      <c r="E19" s="46"/>
      <c r="F19" s="46"/>
      <c r="G19" s="46"/>
      <c r="H19" s="46"/>
      <c r="I19" s="46"/>
      <c r="J19" s="10"/>
      <c r="K19" s="45"/>
      <c r="L19" s="46"/>
      <c r="M19" s="46"/>
      <c r="N19" s="46"/>
      <c r="O19" s="46"/>
      <c r="P19" s="46"/>
      <c r="Q19" s="46"/>
      <c r="R19" s="10"/>
      <c r="S19" s="10"/>
    </row>
    <row r="20" spans="1:32" ht="11.25" customHeight="1" x14ac:dyDescent="0.2">
      <c r="A20" s="18"/>
      <c r="B20" s="19"/>
      <c r="C20" s="20"/>
      <c r="D20" s="21"/>
      <c r="E20" s="21"/>
      <c r="F20" s="21"/>
      <c r="G20" s="21"/>
      <c r="H20" s="21"/>
      <c r="I20" s="22"/>
      <c r="J20" s="10"/>
      <c r="K20" s="20"/>
      <c r="L20" s="21"/>
      <c r="M20" s="21"/>
      <c r="N20" s="21"/>
      <c r="O20" s="21"/>
      <c r="P20" s="21"/>
      <c r="Q20" s="22"/>
      <c r="R20" s="10"/>
      <c r="S20" s="10"/>
    </row>
    <row r="21" spans="1:32" s="2" customFormat="1" ht="18" customHeight="1" x14ac:dyDescent="0.2">
      <c r="A21" s="18"/>
      <c r="B21" s="19"/>
      <c r="C21" s="23" t="s">
        <v>0</v>
      </c>
      <c r="D21" s="24"/>
      <c r="E21" s="23" t="s">
        <v>2</v>
      </c>
      <c r="F21" s="23"/>
      <c r="G21" s="23"/>
      <c r="H21" s="23"/>
      <c r="I21" s="23" t="s">
        <v>5</v>
      </c>
      <c r="J21" s="24"/>
      <c r="K21" s="23" t="s">
        <v>0</v>
      </c>
      <c r="L21" s="24"/>
      <c r="M21" s="23" t="s">
        <v>2</v>
      </c>
      <c r="N21" s="23"/>
      <c r="O21" s="23"/>
      <c r="P21" s="23"/>
      <c r="Q21" s="23" t="s">
        <v>5</v>
      </c>
      <c r="R21" s="24"/>
      <c r="S21" s="24"/>
    </row>
    <row r="22" spans="1:32" s="2" customFormat="1" ht="13.5" thickBot="1" x14ac:dyDescent="0.25">
      <c r="A22" s="18"/>
      <c r="B22" s="19"/>
      <c r="C22" s="25" t="s">
        <v>1</v>
      </c>
      <c r="D22" s="24"/>
      <c r="E22" s="25" t="s">
        <v>3</v>
      </c>
      <c r="F22" s="23"/>
      <c r="G22" s="25" t="s">
        <v>4</v>
      </c>
      <c r="H22" s="23"/>
      <c r="I22" s="25" t="s">
        <v>4</v>
      </c>
      <c r="J22" s="24"/>
      <c r="K22" s="25" t="s">
        <v>1</v>
      </c>
      <c r="L22" s="24"/>
      <c r="M22" s="25" t="s">
        <v>3</v>
      </c>
      <c r="N22" s="23"/>
      <c r="O22" s="25" t="s">
        <v>4</v>
      </c>
      <c r="P22" s="23"/>
      <c r="Q22" s="25" t="s">
        <v>4</v>
      </c>
      <c r="R22" s="24"/>
      <c r="S22" s="24"/>
    </row>
    <row r="23" spans="1:32" s="2" customFormat="1" ht="13.5" thickBot="1" x14ac:dyDescent="0.25">
      <c r="A23" s="18"/>
      <c r="B23" s="19"/>
      <c r="C23" s="23"/>
      <c r="D23" s="24"/>
      <c r="E23" s="23"/>
      <c r="F23" s="23"/>
      <c r="G23" s="23"/>
      <c r="H23" s="23"/>
      <c r="I23" s="23"/>
      <c r="J23" s="24"/>
      <c r="K23" s="23"/>
      <c r="L23" s="24"/>
      <c r="M23" s="23"/>
      <c r="N23" s="23"/>
      <c r="O23" s="23"/>
      <c r="P23" s="23"/>
      <c r="Q23" s="23"/>
      <c r="R23" s="24"/>
      <c r="S23" s="24"/>
    </row>
    <row r="24" spans="1:32" ht="18" customHeight="1" thickBot="1" x14ac:dyDescent="0.25">
      <c r="A24" s="18"/>
      <c r="B24" s="19"/>
      <c r="C24" s="26" t="s">
        <v>16</v>
      </c>
      <c r="D24" s="24"/>
      <c r="E24" s="6"/>
      <c r="F24" s="24"/>
      <c r="G24" s="27" t="str">
        <f>IF((E34=0),"",E24/$E$34)</f>
        <v/>
      </c>
      <c r="H24" s="24"/>
      <c r="I24" s="27" t="str">
        <f>G24</f>
        <v/>
      </c>
      <c r="J24" s="10"/>
      <c r="K24" s="26" t="s">
        <v>25</v>
      </c>
      <c r="L24" s="24"/>
      <c r="M24" s="6"/>
      <c r="N24" s="24"/>
      <c r="O24" s="27" t="str">
        <f>IF((M34=0),"",M24/$M$34)</f>
        <v/>
      </c>
      <c r="P24" s="24"/>
      <c r="Q24" s="27" t="str">
        <f>O24</f>
        <v/>
      </c>
      <c r="R24" s="10"/>
      <c r="S24" s="10"/>
    </row>
    <row r="25" spans="1:32" ht="18" customHeight="1" thickBot="1" x14ac:dyDescent="0.25">
      <c r="A25" s="18"/>
      <c r="B25" s="19"/>
      <c r="C25" s="26" t="s">
        <v>17</v>
      </c>
      <c r="D25" s="24"/>
      <c r="E25" s="6"/>
      <c r="F25" s="24"/>
      <c r="G25" s="27" t="str">
        <f>IF((E34=0),"",E25/$E$34)</f>
        <v/>
      </c>
      <c r="H25" s="24"/>
      <c r="I25" s="27" t="e">
        <f>I24+G25</f>
        <v>#VALUE!</v>
      </c>
      <c r="J25" s="10"/>
      <c r="K25" s="26" t="s">
        <v>26</v>
      </c>
      <c r="L25" s="24"/>
      <c r="M25" s="6"/>
      <c r="N25" s="24"/>
      <c r="O25" s="27" t="str">
        <f>IF((M34=0),"",M25/$M$34)</f>
        <v/>
      </c>
      <c r="P25" s="24"/>
      <c r="Q25" s="27" t="e">
        <f t="shared" ref="Q25:Q30" si="0">Q24+O25</f>
        <v>#VALUE!</v>
      </c>
      <c r="R25" s="10"/>
      <c r="S25" s="10"/>
    </row>
    <row r="26" spans="1:32" ht="18" customHeight="1" thickBot="1" x14ac:dyDescent="0.25">
      <c r="A26" s="18"/>
      <c r="B26" s="19"/>
      <c r="C26" s="26" t="s">
        <v>18</v>
      </c>
      <c r="D26" s="24"/>
      <c r="E26" s="6"/>
      <c r="F26" s="24"/>
      <c r="G26" s="27" t="str">
        <f>IF((E34=0),"",E26/$E$34)</f>
        <v/>
      </c>
      <c r="H26" s="24"/>
      <c r="I26" s="27" t="e">
        <f t="shared" ref="I26:I32" si="1">I25+G26</f>
        <v>#VALUE!</v>
      </c>
      <c r="J26" s="10"/>
      <c r="K26" s="26" t="s">
        <v>27</v>
      </c>
      <c r="L26" s="24"/>
      <c r="M26" s="6"/>
      <c r="N26" s="24"/>
      <c r="O26" s="27" t="str">
        <f>IF((M34=0),"",M26/$M$34)</f>
        <v/>
      </c>
      <c r="P26" s="24"/>
      <c r="Q26" s="27" t="e">
        <f t="shared" si="0"/>
        <v>#VALUE!</v>
      </c>
      <c r="R26" s="10"/>
      <c r="S26" s="10"/>
    </row>
    <row r="27" spans="1:32" ht="18" customHeight="1" thickBot="1" x14ac:dyDescent="0.25">
      <c r="A27" s="18" t="s">
        <v>9</v>
      </c>
      <c r="B27" s="19"/>
      <c r="C27" s="26" t="s">
        <v>19</v>
      </c>
      <c r="D27" s="24"/>
      <c r="E27" s="6"/>
      <c r="F27" s="24"/>
      <c r="G27" s="27" t="str">
        <f>IF((E34=0),"",E27/$E$34)</f>
        <v/>
      </c>
      <c r="H27" s="24"/>
      <c r="I27" s="27" t="e">
        <f t="shared" si="1"/>
        <v>#VALUE!</v>
      </c>
      <c r="J27" s="10"/>
      <c r="K27" s="26" t="s">
        <v>28</v>
      </c>
      <c r="L27" s="24"/>
      <c r="M27" s="6"/>
      <c r="N27" s="24"/>
      <c r="O27" s="27" t="str">
        <f>IF((M34=0),"",M27/$M$34)</f>
        <v/>
      </c>
      <c r="P27" s="24"/>
      <c r="Q27" s="27" t="e">
        <f t="shared" si="0"/>
        <v>#VALUE!</v>
      </c>
      <c r="R27" s="10"/>
      <c r="S27" s="10"/>
    </row>
    <row r="28" spans="1:32" ht="18" customHeight="1" thickBot="1" x14ac:dyDescent="0.25">
      <c r="A28" s="18"/>
      <c r="B28" s="19"/>
      <c r="C28" s="26" t="s">
        <v>20</v>
      </c>
      <c r="D28" s="24"/>
      <c r="E28" s="6"/>
      <c r="F28" s="24"/>
      <c r="G28" s="27" t="str">
        <f>IF((E34=0),"",E28/$E$34)</f>
        <v/>
      </c>
      <c r="H28" s="24"/>
      <c r="I28" s="27" t="e">
        <f t="shared" si="1"/>
        <v>#VALUE!</v>
      </c>
      <c r="J28" s="10"/>
      <c r="K28" s="26" t="s">
        <v>29</v>
      </c>
      <c r="L28" s="24"/>
      <c r="M28" s="6"/>
      <c r="N28" s="24"/>
      <c r="O28" s="27" t="str">
        <f>IF((M34=0),"",M28/$M$34)</f>
        <v/>
      </c>
      <c r="P28" s="24"/>
      <c r="Q28" s="27" t="e">
        <f t="shared" si="0"/>
        <v>#VALUE!</v>
      </c>
      <c r="R28" s="10"/>
      <c r="S28" s="10"/>
    </row>
    <row r="29" spans="1:32" ht="18" customHeight="1" thickBot="1" x14ac:dyDescent="0.25">
      <c r="A29" s="18"/>
      <c r="B29" s="19"/>
      <c r="C29" s="26" t="s">
        <v>21</v>
      </c>
      <c r="D29" s="24"/>
      <c r="E29" s="6"/>
      <c r="F29" s="24"/>
      <c r="G29" s="27" t="str">
        <f>IF((E34=0),"",E29/$E$34)</f>
        <v/>
      </c>
      <c r="H29" s="24"/>
      <c r="I29" s="27" t="e">
        <f t="shared" si="1"/>
        <v>#VALUE!</v>
      </c>
      <c r="J29" s="10"/>
      <c r="K29" s="26" t="s">
        <v>30</v>
      </c>
      <c r="L29" s="24"/>
      <c r="M29" s="6"/>
      <c r="N29" s="24"/>
      <c r="O29" s="27" t="str">
        <f>IF((M34=0),"",M29/$M$34)</f>
        <v/>
      </c>
      <c r="P29" s="24"/>
      <c r="Q29" s="27" t="e">
        <f t="shared" si="0"/>
        <v>#VALUE!</v>
      </c>
      <c r="R29" s="10"/>
      <c r="S29" s="10"/>
    </row>
    <row r="30" spans="1:32" ht="18" customHeight="1" thickBot="1" x14ac:dyDescent="0.25">
      <c r="A30" s="18"/>
      <c r="B30" s="10"/>
      <c r="C30" s="26" t="s">
        <v>22</v>
      </c>
      <c r="D30" s="24"/>
      <c r="E30" s="6"/>
      <c r="F30" s="24"/>
      <c r="G30" s="27" t="str">
        <f>IF((E34=0),"",E30/$E$34)</f>
        <v/>
      </c>
      <c r="H30" s="24"/>
      <c r="I30" s="27" t="e">
        <f t="shared" si="1"/>
        <v>#VALUE!</v>
      </c>
      <c r="J30" s="10"/>
      <c r="K30" s="26" t="s">
        <v>31</v>
      </c>
      <c r="L30" s="24"/>
      <c r="M30" s="6"/>
      <c r="N30" s="24"/>
      <c r="O30" s="27" t="str">
        <f>IF((M34=0),"",M30/$M$34)</f>
        <v/>
      </c>
      <c r="P30" s="24"/>
      <c r="Q30" s="27" t="e">
        <f t="shared" si="0"/>
        <v>#VALUE!</v>
      </c>
      <c r="R30" s="10"/>
      <c r="S30" s="10"/>
    </row>
    <row r="31" spans="1:32" ht="18" customHeight="1" thickBot="1" x14ac:dyDescent="0.25">
      <c r="A31" s="18"/>
      <c r="B31" s="10"/>
      <c r="C31" s="26" t="s">
        <v>23</v>
      </c>
      <c r="D31" s="24"/>
      <c r="E31" s="6"/>
      <c r="F31" s="24"/>
      <c r="G31" s="27" t="str">
        <f>IF((E34=0),"",E31/$E$34)</f>
        <v/>
      </c>
      <c r="H31" s="24"/>
      <c r="I31" s="27" t="e">
        <f t="shared" si="1"/>
        <v>#VALUE!</v>
      </c>
      <c r="J31" s="10"/>
      <c r="K31" s="10"/>
      <c r="L31" s="10"/>
      <c r="M31" s="28"/>
      <c r="N31" s="29"/>
      <c r="O31" s="30"/>
      <c r="P31" s="29"/>
      <c r="Q31" s="29"/>
      <c r="R31" s="10"/>
      <c r="S31" s="10"/>
    </row>
    <row r="32" spans="1:32" ht="18" customHeight="1" thickBot="1" x14ac:dyDescent="0.25">
      <c r="A32" s="18"/>
      <c r="B32" s="10"/>
      <c r="C32" s="26" t="s">
        <v>24</v>
      </c>
      <c r="D32" s="24"/>
      <c r="E32" s="6"/>
      <c r="F32" s="24"/>
      <c r="G32" s="27" t="str">
        <f>IF((E34=0),"",E32/$E$34)</f>
        <v/>
      </c>
      <c r="H32" s="24"/>
      <c r="I32" s="27" t="e">
        <f t="shared" si="1"/>
        <v>#VALUE!</v>
      </c>
      <c r="J32" s="10"/>
      <c r="K32" s="31"/>
      <c r="L32" s="31"/>
      <c r="M32" s="32"/>
      <c r="N32" s="31"/>
      <c r="O32" s="31"/>
      <c r="P32" s="31"/>
      <c r="Q32" s="31"/>
      <c r="R32" s="10"/>
      <c r="S32" s="10"/>
    </row>
    <row r="33" spans="1:19" ht="8.25" customHeight="1" x14ac:dyDescent="0.2">
      <c r="A33" s="18"/>
      <c r="B33" s="10"/>
      <c r="C33" s="26"/>
      <c r="D33" s="24"/>
      <c r="E33" s="33"/>
      <c r="F33" s="24"/>
      <c r="G33" s="27"/>
      <c r="H33" s="24"/>
      <c r="I33" s="27"/>
      <c r="J33" s="10"/>
      <c r="K33" s="31"/>
      <c r="L33" s="31"/>
      <c r="M33" s="32"/>
      <c r="N33" s="31"/>
      <c r="O33" s="31"/>
      <c r="P33" s="31"/>
      <c r="Q33" s="31"/>
      <c r="R33" s="10"/>
      <c r="S33" s="10"/>
    </row>
    <row r="34" spans="1:19" s="3" customFormat="1" ht="18" customHeight="1" x14ac:dyDescent="0.2">
      <c r="A34" s="18"/>
      <c r="B34" s="31"/>
      <c r="C34" s="23" t="s">
        <v>6</v>
      </c>
      <c r="D34" s="29"/>
      <c r="E34" s="34">
        <f>SUM(E24:E32)</f>
        <v>0</v>
      </c>
      <c r="F34" s="29"/>
      <c r="G34" s="30"/>
      <c r="H34" s="29"/>
      <c r="I34" s="30"/>
      <c r="J34" s="31"/>
      <c r="K34" s="35" t="s">
        <v>6</v>
      </c>
      <c r="L34" s="29"/>
      <c r="M34" s="36">
        <f>SUM(M24:M30)</f>
        <v>0</v>
      </c>
      <c r="N34" s="31"/>
      <c r="O34" s="31"/>
      <c r="P34" s="31"/>
      <c r="Q34" s="31"/>
      <c r="R34" s="31"/>
      <c r="S34" s="31"/>
    </row>
    <row r="35" spans="1:1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44" customForma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44" customFormat="1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44" customForma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44" customForma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44" customForma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44" customForma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44" customForma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44" customForma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44" customForma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44" customForma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44" customForma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44" customForma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44" customForma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44" customForma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44" customForma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44" customForma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44" customForma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44" customForma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44" customForma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44" customForma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44" customForma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</sheetData>
  <sheetProtection algorithmName="SHA-512" hashValue="vqqsVc4rncT1XJ4eqVjpFcHcq9Y4lIhp1bX1/yp6qSdCEyPzZTO2wIUGmZGlDH3GzVZYxdbxiAcyt2GLn8faxg==" saltValue="dFnMcAx5xyg5e+3nJDBDZg==" spinCount="100000" sheet="1" objects="1" scenarios="1" selectLockedCells="1"/>
  <mergeCells count="3">
    <mergeCell ref="C19:I19"/>
    <mergeCell ref="K19:Q19"/>
    <mergeCell ref="C8:Q8"/>
  </mergeCells>
  <phoneticPr fontId="0" type="noConversion"/>
  <conditionalFormatting sqref="E24:E32 M24:M30">
    <cfRule type="cellIs" dxfId="2" priority="3" stopIfTrue="1" operator="between">
      <formula>1</formula>
      <formula>100000</formula>
    </cfRule>
  </conditionalFormatting>
  <conditionalFormatting sqref="C19 K19">
    <cfRule type="expression" dxfId="1" priority="2">
      <formula>IF(C19&lt;&gt;"",1)</formula>
    </cfRule>
  </conditionalFormatting>
  <conditionalFormatting sqref="C19:I19 K19:Q19">
    <cfRule type="containsBlanks" dxfId="0" priority="4">
      <formula>LEN(TRIM(C19))=0</formula>
    </cfRule>
  </conditionalFormatting>
  <dataValidations count="2">
    <dataValidation type="decimal" showInputMessage="1" showErrorMessage="1" error="Enter a number greater than 0._x000a_Leave cell blank if the number of cases is 0." sqref="E24:E32">
      <formula1>1</formula1>
      <formula2>100000</formula2>
    </dataValidation>
    <dataValidation type="decimal" allowBlank="1" showInputMessage="1" showErrorMessage="1" error="Enter a number greater than 0._x000a_Leave cell blank if the number of cases is 0." sqref="M24:M30">
      <formula1>1</formula1>
      <formula2>100000</formula2>
    </dataValidation>
  </dataValidations>
  <pageMargins left="0.2" right="0.2" top="0.57999999999999996" bottom="0.39" header="0.33" footer="0.18"/>
  <pageSetup scale="76" orientation="portrait" horizontalDpi="4294967295" r:id="rId1"/>
  <headerFooter alignWithMargins="0">
    <oddFooter>&amp;LAppellate CourTools Measure 4&amp;CDate of Report: &amp;D&amp;RCopyright 2015 National Center for State Courts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 of Active Pending Caseloads</vt:lpstr>
      <vt:lpstr>'Age of Active Pending Caseloads'!Print_Area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2015-07-29T15:53:31Z</cp:lastPrinted>
  <dcterms:created xsi:type="dcterms:W3CDTF">2006-03-16T14:04:59Z</dcterms:created>
  <dcterms:modified xsi:type="dcterms:W3CDTF">2015-07-29T15:53:46Z</dcterms:modified>
</cp:coreProperties>
</file>